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7485"/>
  </bookViews>
  <sheets>
    <sheet name="свободненская" sheetId="1" r:id="rId1"/>
  </sheets>
  <calcPr calcId="125725"/>
</workbook>
</file>

<file path=xl/calcChain.xml><?xml version="1.0" encoding="utf-8"?>
<calcChain xmlns="http://schemas.openxmlformats.org/spreadsheetml/2006/main">
  <c r="E33" i="1"/>
  <c r="E32"/>
  <c r="E30"/>
  <c r="E28"/>
  <c r="D28"/>
  <c r="C28"/>
  <c r="E25"/>
  <c r="D25"/>
  <c r="C25"/>
  <c r="E22"/>
  <c r="D22"/>
  <c r="C22"/>
  <c r="E19"/>
  <c r="D19"/>
  <c r="C19"/>
  <c r="F15"/>
  <c r="E15"/>
  <c r="E13" s="1"/>
  <c r="E12" s="1"/>
  <c r="D15"/>
  <c r="C15"/>
  <c r="C13" s="1"/>
  <c r="C12" s="1"/>
  <c r="D14"/>
  <c r="F13"/>
  <c r="D13"/>
  <c r="D12" s="1"/>
</calcChain>
</file>

<file path=xl/sharedStrings.xml><?xml version="1.0" encoding="utf-8"?>
<sst xmlns="http://schemas.openxmlformats.org/spreadsheetml/2006/main" count="56" uniqueCount="33">
  <si>
    <t>Основные показатели финансовой деятельности организации образования</t>
  </si>
  <si>
    <t>по состоянию на "1" января 20201.</t>
  </si>
  <si>
    <t>КГУ "Свободненская средняя школа отдела образования Есильского района Акмолинской области»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</si>
  <si>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</si>
  <si>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</si>
  <si>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</si>
  <si>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</si>
  <si>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2020 год</t>
  </si>
  <si>
    <t>в.т.ч. 4кв.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</si>
  <si>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</si>
  <si>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</si>
  <si>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</si>
  <si>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</si>
  <si>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</si>
  <si>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</si>
  <si>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</si>
  <si>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   137400 / 97196,4</t>
  </si>
  <si>
    <t>в том числе:</t>
  </si>
  <si>
    <t>3. Фонд заработной платы        98800 / 76990,6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</si>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</sst>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Fill="1"/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6" fillId="0" borderId="3" xfId="0" applyFont="1" applyBorder="1"/>
    <xf numFmtId="164" fontId="2" fillId="0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3" xfId="0" applyFont="1" applyBorder="1"/>
    <xf numFmtId="0" fontId="4" fillId="0" borderId="3" xfId="0" applyFont="1" applyFill="1" applyBorder="1"/>
    <xf numFmtId="0" fontId="2" fillId="0" borderId="3" xfId="0" applyFont="1" applyFill="1" applyBorder="1" applyAlignment="1">
      <alignment horizontal="center"/>
    </xf>
    <xf numFmtId="164" fontId="2" fillId="0" borderId="0" xfId="0" applyNumberFormat="1" applyFont="1" applyFill="1"/>
    <xf numFmtId="164" fontId="1" fillId="2" borderId="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3" borderId="3" xfId="0" applyFont="1" applyFill="1" applyBorder="1"/>
    <xf numFmtId="0" fontId="2" fillId="2" borderId="3" xfId="0" applyFont="1" applyFill="1" applyBorder="1"/>
    <xf numFmtId="0" fontId="2" fillId="3" borderId="0" xfId="0" applyFont="1" applyFill="1"/>
    <xf numFmtId="0" fontId="6" fillId="3" borderId="3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7" fillId="2" borderId="3" xfId="0" applyFont="1" applyFill="1" applyBorder="1"/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2" fillId="3" borderId="0" xfId="0" applyFont="1" applyFill="1" applyBorder="1"/>
    <xf numFmtId="164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8" fillId="3" borderId="0" xfId="0" applyFont="1" applyFill="1" applyBorder="1"/>
    <xf numFmtId="0" fontId="8" fillId="3" borderId="0" xfId="0" applyFont="1" applyFill="1"/>
    <xf numFmtId="0" fontId="1" fillId="0" borderId="3" xfId="0" applyFont="1" applyBorder="1" applyAlignment="1">
      <alignment wrapText="1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40"/>
  <sheetViews>
    <sheetView tabSelected="1" topLeftCell="A10" zoomScale="64" zoomScaleNormal="64" workbookViewId="0">
      <selection activeCell="H20" sqref="H20"/>
    </sheetView>
  </sheetViews>
  <sheetFormatPr defaultColWidth="9.140625" defaultRowHeight="20.25"/>
  <cols>
    <col min="1" max="1" width="69.42578125" style="4" customWidth="1"/>
    <col min="2" max="2" width="9.140625" style="6"/>
    <col min="3" max="4" width="12" style="3" customWidth="1"/>
    <col min="5" max="6" width="13.140625" style="3" customWidth="1"/>
    <col min="7" max="7" width="12.42578125" style="3" customWidth="1"/>
    <col min="8" max="8" width="12" style="3" customWidth="1"/>
    <col min="9" max="16384" width="9.140625" style="4"/>
  </cols>
  <sheetData>
    <row r="1" spans="1:8">
      <c r="A1" s="1" t="s">
        <v>0</v>
      </c>
      <c r="B1" s="1"/>
      <c r="C1" s="1"/>
      <c r="D1" s="1"/>
      <c r="E1" s="1"/>
      <c r="F1" s="2"/>
    </row>
    <row r="2" spans="1:8">
      <c r="A2" s="1" t="s">
        <v>1</v>
      </c>
      <c r="B2" s="1"/>
      <c r="C2" s="1"/>
      <c r="D2" s="1"/>
      <c r="E2" s="1"/>
      <c r="F2" s="2"/>
    </row>
    <row r="3" spans="1:8">
      <c r="A3" s="5"/>
    </row>
    <row r="4" spans="1:8" ht="45" customHeight="1">
      <c r="A4" s="7" t="s">
        <v>2</v>
      </c>
      <c r="B4" s="7"/>
      <c r="C4" s="7"/>
      <c r="D4" s="7"/>
      <c r="E4" s="7"/>
      <c r="F4" s="8"/>
    </row>
    <row r="5" spans="1:8" ht="15.75" customHeight="1">
      <c r="A5" s="9" t="s">
        <v>3</v>
      </c>
      <c r="B5" s="9"/>
      <c r="C5" s="9"/>
      <c r="D5" s="9"/>
      <c r="E5" s="9"/>
      <c r="F5" s="10"/>
    </row>
    <row r="6" spans="1:8">
      <c r="A6" s="11"/>
    </row>
    <row r="7" spans="1:8">
      <c r="A7" s="12" t="s">
        <v>4</v>
      </c>
    </row>
    <row r="8" spans="1:8">
      <c r="A8" s="5"/>
    </row>
    <row r="9" spans="1:8">
      <c r="A9" s="13" t="s">
        <v>5</v>
      </c>
      <c r="B9" s="14" t="s">
        <v>6</v>
      </c>
      <c r="C9" s="15" t="s">
        <v>7</v>
      </c>
      <c r="D9" s="15"/>
      <c r="E9" s="15"/>
      <c r="F9" s="16" t="s">
        <v>8</v>
      </c>
      <c r="G9" s="17"/>
    </row>
    <row r="10" spans="1:8" ht="40.5">
      <c r="A10" s="13"/>
      <c r="B10" s="14"/>
      <c r="C10" s="18" t="s">
        <v>9</v>
      </c>
      <c r="D10" s="18" t="s">
        <v>10</v>
      </c>
      <c r="E10" s="19" t="s">
        <v>11</v>
      </c>
      <c r="F10" s="19"/>
      <c r="G10" s="17"/>
    </row>
    <row r="11" spans="1:8">
      <c r="A11" s="20" t="s">
        <v>12</v>
      </c>
      <c r="B11" s="21" t="s">
        <v>13</v>
      </c>
      <c r="C11" s="22">
        <v>185</v>
      </c>
      <c r="D11" s="22">
        <v>185</v>
      </c>
      <c r="E11" s="22">
        <v>185</v>
      </c>
      <c r="F11" s="22">
        <v>185</v>
      </c>
      <c r="G11" s="17"/>
    </row>
    <row r="12" spans="1:8" ht="25.5">
      <c r="A12" s="23" t="s">
        <v>14</v>
      </c>
      <c r="B12" s="21" t="s">
        <v>15</v>
      </c>
      <c r="C12" s="24">
        <f>(C13-C32)/C11</f>
        <v>735.89189189189187</v>
      </c>
      <c r="D12" s="24">
        <f t="shared" ref="D12:E12" si="0">(D13-D32)/D11</f>
        <v>518.30810810810806</v>
      </c>
      <c r="E12" s="24">
        <f t="shared" si="0"/>
        <v>559.19567567567572</v>
      </c>
      <c r="F12" s="24"/>
      <c r="G12" s="17"/>
    </row>
    <row r="13" spans="1:8" ht="25.5">
      <c r="A13" s="20" t="s">
        <v>16</v>
      </c>
      <c r="B13" s="21" t="s">
        <v>15</v>
      </c>
      <c r="C13" s="25">
        <f>C15+C29+C30+C31+C32+C33</f>
        <v>137400</v>
      </c>
      <c r="D13" s="25">
        <f>D15+D29+D30+D31+D32+D33</f>
        <v>97200</v>
      </c>
      <c r="E13" s="25">
        <f>E15+E29+E30+E31+E32+E33</f>
        <v>108897.7</v>
      </c>
      <c r="F13" s="25">
        <f>F15+F29+F30+F31+F32+F33</f>
        <v>30520.7</v>
      </c>
      <c r="G13" s="17"/>
    </row>
    <row r="14" spans="1:8">
      <c r="A14" s="26" t="s">
        <v>17</v>
      </c>
      <c r="B14" s="27"/>
      <c r="C14" s="28"/>
      <c r="D14" s="28">
        <f t="shared" ref="D14" si="1">C14</f>
        <v>0</v>
      </c>
      <c r="E14" s="28"/>
      <c r="F14" s="28"/>
      <c r="G14" s="17"/>
      <c r="H14" s="29"/>
    </row>
    <row r="15" spans="1:8" ht="25.5">
      <c r="A15" s="20" t="s">
        <v>18</v>
      </c>
      <c r="B15" s="21" t="s">
        <v>15</v>
      </c>
      <c r="C15" s="30">
        <f>C17+C20+C23+C26</f>
        <v>98800</v>
      </c>
      <c r="D15" s="30">
        <f t="shared" ref="D15:F15" si="2">D17+D20+D23+D26</f>
        <v>76992</v>
      </c>
      <c r="E15" s="30">
        <f>E17+E20+E23+E26</f>
        <v>76990.599999999991</v>
      </c>
      <c r="F15" s="30">
        <f t="shared" si="2"/>
        <v>17023.599999999999</v>
      </c>
      <c r="G15" s="17"/>
      <c r="H15" s="31"/>
    </row>
    <row r="16" spans="1:8">
      <c r="A16" s="26" t="s">
        <v>19</v>
      </c>
      <c r="B16" s="27"/>
      <c r="C16" s="16"/>
      <c r="D16" s="16"/>
      <c r="E16" s="16"/>
      <c r="F16" s="16"/>
      <c r="G16" s="17"/>
    </row>
    <row r="17" spans="1:13" s="34" customFormat="1" ht="25.5">
      <c r="A17" s="32" t="s">
        <v>20</v>
      </c>
      <c r="B17" s="21" t="s">
        <v>15</v>
      </c>
      <c r="C17" s="33">
        <v>5700</v>
      </c>
      <c r="D17" s="33">
        <v>4301</v>
      </c>
      <c r="E17" s="33">
        <v>4300.3999999999996</v>
      </c>
      <c r="F17" s="33">
        <v>1021</v>
      </c>
      <c r="G17" s="17"/>
      <c r="H17" s="3"/>
    </row>
    <row r="18" spans="1:13" s="34" customFormat="1">
      <c r="A18" s="35" t="s">
        <v>21</v>
      </c>
      <c r="B18" s="36" t="s">
        <v>22</v>
      </c>
      <c r="C18" s="16">
        <v>3</v>
      </c>
      <c r="D18" s="16">
        <v>3</v>
      </c>
      <c r="E18" s="16">
        <v>3</v>
      </c>
      <c r="F18" s="16"/>
      <c r="G18" s="17"/>
      <c r="H18" s="3"/>
    </row>
    <row r="19" spans="1:13" s="34" customFormat="1" ht="21.95" customHeight="1">
      <c r="A19" s="35" t="s">
        <v>23</v>
      </c>
      <c r="B19" s="21" t="s">
        <v>24</v>
      </c>
      <c r="C19" s="24">
        <f>C17/C18/12*1000</f>
        <v>158333.33333333334</v>
      </c>
      <c r="D19" s="24">
        <f>D17*1000/9/D18</f>
        <v>159296.29629629629</v>
      </c>
      <c r="E19" s="24">
        <f>E17*1000/9/E18</f>
        <v>159274.07407407407</v>
      </c>
      <c r="F19" s="24"/>
      <c r="G19" s="17"/>
      <c r="H19" s="3"/>
    </row>
    <row r="20" spans="1:13" s="34" customFormat="1" ht="25.5">
      <c r="A20" s="32" t="s">
        <v>25</v>
      </c>
      <c r="B20" s="21" t="s">
        <v>15</v>
      </c>
      <c r="C20" s="33">
        <v>72000</v>
      </c>
      <c r="D20" s="33">
        <v>64008</v>
      </c>
      <c r="E20" s="37">
        <v>64008</v>
      </c>
      <c r="F20" s="37">
        <v>14337.6</v>
      </c>
      <c r="G20" s="17"/>
      <c r="H20" s="29"/>
    </row>
    <row r="21" spans="1:13">
      <c r="A21" s="23" t="s">
        <v>21</v>
      </c>
      <c r="B21" s="36" t="s">
        <v>22</v>
      </c>
      <c r="C21" s="16">
        <v>31</v>
      </c>
      <c r="D21" s="16">
        <v>31</v>
      </c>
      <c r="E21" s="16">
        <v>31</v>
      </c>
      <c r="F21" s="16"/>
      <c r="G21" s="17"/>
    </row>
    <row r="22" spans="1:13" ht="21.95" customHeight="1">
      <c r="A22" s="23" t="s">
        <v>23</v>
      </c>
      <c r="B22" s="21" t="s">
        <v>24</v>
      </c>
      <c r="C22" s="24">
        <f>C20/C21/12*1000</f>
        <v>193548.38709677418</v>
      </c>
      <c r="D22" s="24">
        <f>D20*1000/9/D21</f>
        <v>229419.35483870967</v>
      </c>
      <c r="E22" s="24">
        <f>E20*1000/9/E21</f>
        <v>229419.35483870967</v>
      </c>
      <c r="F22" s="24"/>
      <c r="G22" s="17"/>
    </row>
    <row r="23" spans="1:13" ht="39">
      <c r="A23" s="38" t="s">
        <v>26</v>
      </c>
      <c r="B23" s="21" t="s">
        <v>15</v>
      </c>
      <c r="C23" s="33">
        <v>6600</v>
      </c>
      <c r="D23" s="33">
        <v>4260</v>
      </c>
      <c r="E23" s="33">
        <v>4259.8</v>
      </c>
      <c r="F23" s="33">
        <v>845</v>
      </c>
      <c r="G23" s="17"/>
    </row>
    <row r="24" spans="1:13">
      <c r="A24" s="23" t="s">
        <v>21</v>
      </c>
      <c r="B24" s="36" t="s">
        <v>22</v>
      </c>
      <c r="C24" s="16">
        <v>7</v>
      </c>
      <c r="D24" s="16">
        <v>7</v>
      </c>
      <c r="E24" s="16">
        <v>7</v>
      </c>
      <c r="F24" s="16"/>
      <c r="G24" s="17"/>
    </row>
    <row r="25" spans="1:13" ht="21.95" customHeight="1">
      <c r="A25" s="23" t="s">
        <v>23</v>
      </c>
      <c r="B25" s="21" t="s">
        <v>24</v>
      </c>
      <c r="C25" s="24">
        <f>C23/C24/12*1000</f>
        <v>78571.428571428565</v>
      </c>
      <c r="D25" s="24">
        <f>D23*1000/9/D24</f>
        <v>67619.047619047618</v>
      </c>
      <c r="E25" s="24">
        <f>E23*1000/9/E24</f>
        <v>67615.873015873018</v>
      </c>
      <c r="F25" s="24"/>
      <c r="G25" s="17"/>
    </row>
    <row r="26" spans="1:13" ht="25.5">
      <c r="A26" s="39" t="s">
        <v>27</v>
      </c>
      <c r="B26" s="21" t="s">
        <v>15</v>
      </c>
      <c r="C26" s="33">
        <v>14500</v>
      </c>
      <c r="D26" s="33">
        <v>4423</v>
      </c>
      <c r="E26" s="33">
        <v>4422.3999999999996</v>
      </c>
      <c r="F26" s="33">
        <v>820</v>
      </c>
      <c r="G26" s="17"/>
    </row>
    <row r="27" spans="1:13">
      <c r="A27" s="23" t="s">
        <v>21</v>
      </c>
      <c r="B27" s="36" t="s">
        <v>22</v>
      </c>
      <c r="C27" s="32">
        <v>11</v>
      </c>
      <c r="D27" s="32">
        <v>10</v>
      </c>
      <c r="E27" s="32">
        <v>10</v>
      </c>
      <c r="F27" s="32"/>
      <c r="G27" s="40"/>
      <c r="H27" s="34"/>
      <c r="I27" s="34"/>
      <c r="J27" s="34"/>
      <c r="K27" s="34"/>
      <c r="L27" s="34"/>
      <c r="M27" s="34"/>
    </row>
    <row r="28" spans="1:13" ht="21.95" customHeight="1">
      <c r="A28" s="23" t="s">
        <v>23</v>
      </c>
      <c r="B28" s="21" t="s">
        <v>24</v>
      </c>
      <c r="C28" s="41">
        <f>C26/C27/12*1000</f>
        <v>109848.48484848486</v>
      </c>
      <c r="D28" s="41">
        <f>D26*1000/9/D27</f>
        <v>49144.444444444445</v>
      </c>
      <c r="E28" s="41">
        <f>E26*1000/9/E27</f>
        <v>49137.777777777774</v>
      </c>
      <c r="F28" s="41"/>
      <c r="G28" s="40"/>
      <c r="H28" s="34"/>
      <c r="I28" s="34"/>
      <c r="J28" s="34"/>
      <c r="K28" s="34"/>
      <c r="L28" s="34"/>
      <c r="M28" s="34"/>
    </row>
    <row r="29" spans="1:13" ht="25.5">
      <c r="A29" s="20" t="s">
        <v>28</v>
      </c>
      <c r="B29" s="21" t="s">
        <v>15</v>
      </c>
      <c r="C29" s="42">
        <v>10300</v>
      </c>
      <c r="D29" s="42">
        <v>8054</v>
      </c>
      <c r="E29" s="42">
        <v>8054</v>
      </c>
      <c r="F29" s="42">
        <v>1795.8</v>
      </c>
      <c r="G29" s="43"/>
      <c r="H29" s="44"/>
      <c r="I29" s="44"/>
      <c r="J29" s="44"/>
      <c r="K29" s="44"/>
      <c r="L29" s="34"/>
      <c r="M29" s="34"/>
    </row>
    <row r="30" spans="1:13" ht="36.75">
      <c r="A30" s="45" t="s">
        <v>29</v>
      </c>
      <c r="B30" s="21" t="s">
        <v>15</v>
      </c>
      <c r="C30" s="42">
        <v>21700</v>
      </c>
      <c r="D30" s="42">
        <v>6252</v>
      </c>
      <c r="E30" s="42">
        <f>6251.4+F30</f>
        <v>11300.5</v>
      </c>
      <c r="F30" s="42">
        <v>5049.1000000000004</v>
      </c>
      <c r="G30" s="46"/>
      <c r="H30" s="47"/>
      <c r="I30" s="47"/>
      <c r="J30" s="47"/>
      <c r="K30" s="47"/>
      <c r="L30" s="34"/>
      <c r="M30" s="44"/>
    </row>
    <row r="31" spans="1:13" ht="25.5">
      <c r="A31" s="45" t="s">
        <v>30</v>
      </c>
      <c r="B31" s="21" t="s">
        <v>15</v>
      </c>
      <c r="C31" s="42">
        <v>0</v>
      </c>
      <c r="D31" s="42">
        <v>0</v>
      </c>
      <c r="E31" s="42">
        <v>0</v>
      </c>
      <c r="F31" s="42">
        <v>0</v>
      </c>
      <c r="G31" s="43"/>
      <c r="H31" s="44"/>
      <c r="I31" s="44"/>
      <c r="J31" s="47"/>
      <c r="K31" s="47"/>
      <c r="L31" s="34"/>
      <c r="M31" s="44"/>
    </row>
    <row r="32" spans="1:13" ht="36.75">
      <c r="A32" s="45" t="s">
        <v>31</v>
      </c>
      <c r="B32" s="21" t="s">
        <v>15</v>
      </c>
      <c r="C32" s="42">
        <v>1260</v>
      </c>
      <c r="D32" s="42">
        <v>1313</v>
      </c>
      <c r="E32" s="42">
        <f>1312.1+F32</f>
        <v>5446.5</v>
      </c>
      <c r="F32" s="42">
        <v>4134.3999999999996</v>
      </c>
      <c r="G32" s="40"/>
      <c r="H32" s="34"/>
      <c r="I32" s="34"/>
      <c r="J32" s="47"/>
      <c r="K32" s="47"/>
      <c r="L32" s="34"/>
      <c r="M32" s="44"/>
    </row>
    <row r="33" spans="1:13" ht="52.5" customHeight="1">
      <c r="A33" s="45" t="s">
        <v>32</v>
      </c>
      <c r="B33" s="21" t="s">
        <v>15</v>
      </c>
      <c r="C33" s="42">
        <v>5340</v>
      </c>
      <c r="D33" s="42">
        <v>4589</v>
      </c>
      <c r="E33" s="42">
        <f>4588.3+F33</f>
        <v>7106.1</v>
      </c>
      <c r="F33" s="42">
        <v>2517.8000000000002</v>
      </c>
      <c r="G33" s="40"/>
      <c r="H33" s="34"/>
      <c r="I33" s="34"/>
      <c r="J33" s="34"/>
      <c r="K33" s="34"/>
      <c r="L33" s="34"/>
      <c r="M33" s="34"/>
    </row>
    <row r="34" spans="1:13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свободненская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2021-02-24T11:13:29Z</dcterms:created>
  <dcterms:modified xsi:type="dcterms:W3CDTF">2021-02-24T11:14:01Z</dcterms:modified>
</cp:coreProperties>
</file>